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/Users/damarisrulf/Desktop/"/>
    </mc:Choice>
  </mc:AlternateContent>
  <xr:revisionPtr revIDLastSave="0" documentId="8_{4405B427-AE7E-4E4E-A512-E552E266EC06}" xr6:coauthVersionLast="36" xr6:coauthVersionMax="36" xr10:uidLastSave="{00000000-0000-0000-0000-000000000000}"/>
  <workbookProtection workbookAlgorithmName="SHA-512" workbookHashValue="EbI3P/38C6pKNA7HE3LrUe7hOWiiUPkLA2kcLf3Zz2QMs2sN/zL9mqERS8fWTmqIXIUBks/tjDLEuHbtbAyGAg==" workbookSaltValue="olQVQnKlfqd4YIxkq0I31Q==" workbookSpinCount="100000" lockStructure="1"/>
  <bookViews>
    <workbookView xWindow="0" yWindow="460" windowWidth="25440" windowHeight="15400" xr2:uid="{00000000-000D-0000-FFFF-FFFF00000000}"/>
  </bookViews>
  <sheets>
    <sheet name="Kalkulation_Ab ins Museum!" sheetId="2" r:id="rId1"/>
  </sheets>
  <definedNames>
    <definedName name="_xlnm.Print_Area" localSheetId="0">'Kalkulation_Ab ins Museum!'!$A$1:$G$35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B14" i="2"/>
  <c r="B11" i="2"/>
  <c r="D15" i="2"/>
  <c r="B15" i="2"/>
  <c r="B18" i="2"/>
  <c r="H12" i="2"/>
  <c r="H13" i="2"/>
  <c r="H14" i="2"/>
  <c r="H16" i="2"/>
  <c r="H17" i="2"/>
  <c r="D18" i="2"/>
  <c r="H18" i="2"/>
  <c r="H19" i="2"/>
  <c r="H20" i="2"/>
  <c r="H21" i="2"/>
  <c r="H22" i="2"/>
  <c r="H23" i="2"/>
  <c r="H24" i="2"/>
  <c r="B26" i="2"/>
  <c r="F18" i="2"/>
  <c r="F11" i="2"/>
  <c r="F15" i="2"/>
  <c r="H15" i="2"/>
  <c r="D26" i="2"/>
  <c r="H26" i="2"/>
  <c r="H11" i="2"/>
  <c r="F26" i="2"/>
</calcChain>
</file>

<file path=xl/sharedStrings.xml><?xml version="1.0" encoding="utf-8"?>
<sst xmlns="http://schemas.openxmlformats.org/spreadsheetml/2006/main" count="60" uniqueCount="58">
  <si>
    <t>Deutscher Museumsbund e.V.</t>
  </si>
  <si>
    <t>Bearbeitungsstand DMB:</t>
  </si>
  <si>
    <t>Format 2: Ab ins Museum! (Offenes Format)</t>
  </si>
  <si>
    <t>Antragsteller (Museum):</t>
  </si>
  <si>
    <t>Beispielmuseum</t>
  </si>
  <si>
    <t>Antragsnummer aus Kumasta-Datenbank:</t>
  </si>
  <si>
    <t>60 000 000</t>
  </si>
  <si>
    <t>Teilprojektnummer:</t>
  </si>
  <si>
    <t>1 von 2</t>
  </si>
  <si>
    <t>Teilprojekttitel:</t>
  </si>
  <si>
    <t>Beispieltitel</t>
  </si>
  <si>
    <t>Teilprojektzeitraum:</t>
  </si>
  <si>
    <t>00.00.0000 - 00.00.0000</t>
  </si>
  <si>
    <t>Ausgabenstruktur zur Eingabe in Kumasta:</t>
  </si>
  <si>
    <t>beantragbare Summe</t>
  </si>
  <si>
    <t xml:space="preserve">Berechnungsgrundlage gemäß Antragskonzept </t>
  </si>
  <si>
    <t>Summe beantragt (LZE)</t>
  </si>
  <si>
    <t>Bemerkungen / Berechnungen des LZE</t>
  </si>
  <si>
    <t>Summe bewilligt (EZE)</t>
  </si>
  <si>
    <t>Honorare</t>
  </si>
  <si>
    <t>max. 60 €/h</t>
  </si>
  <si>
    <t>Bitte nur die Gesamtsumme in die Datenbank eintragen.</t>
  </si>
  <si>
    <t>Fachkraft 1   max.</t>
  </si>
  <si>
    <t>30 bis 60 Stunden aktive Vermittlungszeit je max. 60 €/ h; mindestens 15 KiJu / Stundensatz = Bruttobetrag / Reisekosten inkludiert / Vor- und Nachbereitungszeiten können nicht separat abgegolten werden / Koordination und Administration nur über Verwaltungspauschale möglich</t>
  </si>
  <si>
    <t>Fachkraft 2   max.</t>
  </si>
  <si>
    <t>30 bis 60 Stunden aktive Vermittlungszeit je max. 60 €/ h; mindestens 15 KiJu / Stundensatz = Bruttobetrag / Reisekosten inkludiert /  Vor- und Nachbereitungszeiten können nicht separat abgegolten werden / Koordination und Administration nur über Verwaltungspauschale möglich</t>
  </si>
  <si>
    <t>Aushilfe (in Sonderfällen, nach Absprache)</t>
  </si>
  <si>
    <t>im Einzelfall nach Absprache, z.B. bei mehr als 15 KiJu oder inklusivem Ansatz (z.B. Vermittlungsassistenz, Elternarbeit); 25 bis 50 Stunden je 15 - 30 €/ h; Stundensatz = Bruttobetrag / Reisekosten inkludiert / Vor- und Nachbereitungszeiten können nicht separat abgegolten werden / Koordination und Administration nur über Verwaltungspauschale möglich</t>
  </si>
  <si>
    <t>Aufwandsentschädigungen</t>
  </si>
  <si>
    <t>5 €/ h (inklusive Fahrtkosten, Verpflegung)</t>
  </si>
  <si>
    <t>Ehrenamtliche Kraft 1 (im Antrag begründen)</t>
  </si>
  <si>
    <t xml:space="preserve">z.B. Hol- und Bringdienst, Verpflegungszubereitung für KiJu, Begleitung Museums-Camp oder wöchentliche Termine (50 h bei max. 25 T x  2 h x 5 €) Elternarbeit. Bitte fachlich im Antrag belegen ! </t>
  </si>
  <si>
    <t>Ehrenamtliche Kraft 2 (im Antrag begründen)</t>
  </si>
  <si>
    <t>z.B. Hol- und Bringdienst, Verpflegungszubereitung für KiJu, Begleitung Museums-Camp oder wöchentliche Termine (50 h bei max. 25 T x  2 h x 5 €) Elternarbeit. Bitte fachlich im Antrag belegen!</t>
  </si>
  <si>
    <t>Sachausgaben</t>
  </si>
  <si>
    <t>Technische Anschaffungen (im Antrag belegen)</t>
  </si>
  <si>
    <t>z.B. Tablet, Kamera / Konkret geplante Anschaffungen in Datenbank unter Kalkulation eintragen und fachlich im Antrag belegen !</t>
  </si>
  <si>
    <t>Verbrauchsmaterial  (im Antrag belegen), Ausgaben zur Durchführung der Präsentation</t>
  </si>
  <si>
    <t>z.B. Papier, Tuschen, Stoffe und im Antrag belegen !</t>
  </si>
  <si>
    <t>Verpflegung</t>
  </si>
  <si>
    <t xml:space="preserve">z.B. Museums-Camp (15 KiJu x 5 Tage x 20 €/ Tag) = 1.500 € oder Snack für wöchentliche Termine (15 KiJu x 10 T x 3 €) = 450,- €, Snack bei Präsentation (50 TN x 2 €) </t>
  </si>
  <si>
    <t xml:space="preserve">Unterkunft </t>
  </si>
  <si>
    <t>z.B. Museums-Camp 18 P (15 KiJu und 3 Betreuer) x 20 €</t>
  </si>
  <si>
    <t>Fahrtkosten</t>
  </si>
  <si>
    <t>z.B. Museums-Camp (18 P  [15 KiJu und 3 Betreuer] x 45 € [Hin- und Rückfahrt]) = 850 € oder für wöchentliche Termine (10 T x 15 KiJu x 5 €) = 750 €</t>
  </si>
  <si>
    <t>Dokumentation / Öffentlichkeitsarbeit</t>
  </si>
  <si>
    <t xml:space="preserve">z.B. Fotos, Video, Facebook </t>
  </si>
  <si>
    <t>Investitionen</t>
  </si>
  <si>
    <t>nicht möglich</t>
  </si>
  <si>
    <t>Höchstsumme pro Teilprojekt</t>
  </si>
  <si>
    <t>Summe pro Teilprojekt</t>
  </si>
  <si>
    <t xml:space="preserve">Der Stundensatz für Honorar ist als Bruttobetrag angegeben, d.h. Mehrwertsteuer ist in diesem enthalten. Reisekosten sind inkludiert. </t>
  </si>
  <si>
    <t>Vor- und Nachbereitungszeiten können nicht separat abgegolten werden und sind im Honorar inbegriffen!!!</t>
  </si>
  <si>
    <t>Der Aufwand für die Koordination der Bündnisse und Administration des Projektes wird über die Verwaltungspauschale gewürdigt.</t>
  </si>
  <si>
    <t xml:space="preserve">P = Person </t>
  </si>
  <si>
    <t>KiJu = Kinder und Jugendliche</t>
  </si>
  <si>
    <t>TN = Teilnehmende</t>
  </si>
  <si>
    <t>T = Termine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</si>
</sst>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#,##0.00_ ;[Red]\-#,##0.00\ "/>
  </numFmts>
  <fonts count="7">
    <font>
      <sz val="11"/>
      <color theme="1"/>
      <name val="Calibri"/>
      <family val="2"/>
      <scheme val="minor"/>
    </font>
    <font>
      <sz val="11"/>
      <name val="Verdana"/>
      <family val="2"/>
    </font>
    <font>
      <b/>
      <sz val="11"/>
      <name val="Verdana"/>
      <family val="2"/>
    </font>
    <font>
      <b/>
      <sz val="13"/>
      <name val="Verdana"/>
      <family val="2"/>
    </font>
    <font>
      <b/>
      <sz val="11"/>
      <color theme="1"/>
      <name val="Verdana"/>
      <family val="2"/>
    </font>
    <font>
      <sz val="7"/>
      <name val="Verdana"/>
      <family val="2"/>
    </font>
    <font>
      <sz val="1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3" borderId="1" xfId="0" applyNumberFormat="1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0" fontId="1" fillId="2" borderId="0" xfId="0" applyFont="1" applyFill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44" fontId="1" fillId="2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 vertical="center"/>
    </xf>
    <xf numFmtId="44" fontId="2" fillId="3" borderId="1" xfId="0" applyNumberFormat="1" applyFont="1" applyFill="1" applyBorder="1" applyAlignment="1">
      <alignment vertical="center"/>
    </xf>
    <xf numFmtId="15" fontId="1" fillId="2" borderId="0" xfId="0" applyNumberFormat="1" applyFont="1" applyFill="1" applyAlignment="1">
      <alignment horizontal="left" vertical="top" wrapText="1"/>
    </xf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4" fillId="4" borderId="0" xfId="0" applyFont="1" applyFill="1"/>
    <xf numFmtId="164" fontId="2" fillId="3" borderId="1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right"/>
    </xf>
    <xf numFmtId="14" fontId="5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 applyProtection="1">
      <alignment horizontal="right" vertical="center"/>
      <protection locked="0"/>
    </xf>
    <xf numFmtId="44" fontId="1" fillId="2" borderId="1" xfId="0" applyNumberFormat="1" applyFont="1" applyFill="1" applyBorder="1" applyAlignment="1" applyProtection="1">
      <alignment horizontal="left" vertical="center" wrapText="1"/>
      <protection locked="0"/>
    </xf>
    <xf numFmtId="165" fontId="3" fillId="2" borderId="0" xfId="0" applyNumberFormat="1" applyFont="1" applyFill="1"/>
    <xf numFmtId="0" fontId="1" fillId="2" borderId="0" xfId="0" applyFont="1" applyFill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0" fontId="6" fillId="2" borderId="0" xfId="0" applyFont="1" applyFill="1" applyAlignment="1" applyProtection="1">
      <alignment horizontal="left"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348503</xdr:colOff>
      <xdr:row>31</xdr:row>
      <xdr:rowOff>122703</xdr:rowOff>
    </xdr:from>
    <xdr:to>
      <xdr:col>4</xdr:col>
      <xdr:colOff>2977403</xdr:colOff>
      <xdr:row>34</xdr:row>
      <xdr:rowOff>178729</xdr:rowOff>
    </xdr:to>
    <xdr:pic>
      <xdr:nvPicPr>
        <xdr:cNvPr id="6" name="Grafik 1" descr="BfB_Absendermarke_quer_sw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3238" y="12897409"/>
          <a:ext cx="26289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3706630</xdr:colOff>
      <xdr:row>29</xdr:row>
      <xdr:rowOff>116540</xdr:rowOff>
    </xdr:from>
    <xdr:to>
      <xdr:col>4</xdr:col>
      <xdr:colOff>4761063</xdr:colOff>
      <xdr:row>34</xdr:row>
      <xdr:rowOff>117098</xdr:rowOff>
    </xdr:to>
    <xdr:pic>
      <xdr:nvPicPr>
        <xdr:cNvPr id="7" name="Grafik 2" descr="neu_DMB_Logo_schwarz.ep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5055" y="11603690"/>
          <a:ext cx="1054433" cy="991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H39"/>
  <sheetViews>
    <sheetView tabSelected="1" topLeftCell="A13" zoomScale="85" zoomScaleNormal="85" zoomScalePageLayoutView="40" workbookViewId="0">
      <selection activeCell="E12" sqref="E12"/>
    </sheetView>
  </sheetViews>
  <sheetFormatPr baseColWidth="10" defaultColWidth="11.5" defaultRowHeight="14"/>
  <cols>
    <col min="1" max="1" width="51" style="3" customWidth="1"/>
    <col min="2" max="2" width="18.33203125" style="3" customWidth="1"/>
    <col min="3" max="3" width="66.33203125" style="13" customWidth="1"/>
    <col min="4" max="4" width="18.33203125" style="3" customWidth="1"/>
    <col min="5" max="5" width="72" style="3" customWidth="1"/>
    <col min="6" max="6" width="18.33203125" style="3" customWidth="1"/>
    <col min="7" max="7" width="12.5" style="3" customWidth="1"/>
    <col min="8" max="8" width="15.5" style="20" hidden="1" customWidth="1"/>
    <col min="9" max="16384" width="11.5" style="3"/>
  </cols>
  <sheetData>
    <row r="1" spans="1:8" ht="18" customHeight="1">
      <c r="A1" s="7" t="s">
        <v>0</v>
      </c>
      <c r="B1" s="8"/>
      <c r="C1" s="7"/>
      <c r="D1" s="7"/>
      <c r="G1" s="18" t="s">
        <v>1</v>
      </c>
    </row>
    <row r="2" spans="1:8" ht="18" customHeight="1">
      <c r="A2" s="7" t="s">
        <v>2</v>
      </c>
      <c r="B2" s="8"/>
      <c r="C2" s="7"/>
      <c r="D2" s="7"/>
      <c r="G2" s="19">
        <v>43998</v>
      </c>
    </row>
    <row r="3" spans="1:8" ht="10.5" customHeight="1">
      <c r="A3" s="7"/>
      <c r="B3" s="8"/>
      <c r="C3" s="7"/>
      <c r="D3" s="7"/>
    </row>
    <row r="4" spans="1:8" ht="19.5" customHeight="1">
      <c r="A4" s="16" t="s">
        <v>3</v>
      </c>
      <c r="B4" s="31" t="s">
        <v>4</v>
      </c>
      <c r="C4" s="31"/>
      <c r="D4" s="31"/>
    </row>
    <row r="5" spans="1:8" ht="19.5" customHeight="1">
      <c r="A5" s="16" t="s">
        <v>5</v>
      </c>
      <c r="B5" s="31" t="s">
        <v>6</v>
      </c>
      <c r="C5" s="31"/>
      <c r="D5" s="31"/>
    </row>
    <row r="6" spans="1:8" ht="19.5" customHeight="1">
      <c r="A6" s="16" t="s">
        <v>7</v>
      </c>
      <c r="B6" s="31" t="s">
        <v>8</v>
      </c>
      <c r="C6" s="31"/>
      <c r="D6" s="31"/>
    </row>
    <row r="7" spans="1:8" ht="19.5" customHeight="1">
      <c r="A7" s="16" t="s">
        <v>9</v>
      </c>
      <c r="B7" s="31" t="s">
        <v>10</v>
      </c>
      <c r="C7" s="31"/>
      <c r="D7" s="31"/>
    </row>
    <row r="8" spans="1:8" ht="19.5" customHeight="1">
      <c r="A8" s="16" t="s">
        <v>11</v>
      </c>
      <c r="B8" s="31" t="s">
        <v>12</v>
      </c>
      <c r="C8" s="31"/>
      <c r="D8" s="31"/>
    </row>
    <row r="9" spans="1:8" ht="10.5" customHeight="1" thickBot="1">
      <c r="A9" s="7"/>
      <c r="B9" s="26"/>
      <c r="C9" s="26"/>
      <c r="D9" s="26"/>
    </row>
    <row r="10" spans="1:8" ht="31" thickBot="1">
      <c r="A10" s="21" t="s">
        <v>13</v>
      </c>
      <c r="B10" s="22" t="s">
        <v>14</v>
      </c>
      <c r="C10" s="22" t="s">
        <v>15</v>
      </c>
      <c r="D10" s="22" t="s">
        <v>16</v>
      </c>
      <c r="E10" s="22" t="s">
        <v>17</v>
      </c>
      <c r="F10" s="27" t="s">
        <v>18</v>
      </c>
    </row>
    <row r="11" spans="1:8" ht="17.25" customHeight="1">
      <c r="A11" s="1" t="s">
        <v>19</v>
      </c>
      <c r="B11" s="1">
        <f>SUM(B12:B14)</f>
        <v>7750</v>
      </c>
      <c r="C11" s="1" t="s">
        <v>20</v>
      </c>
      <c r="D11" s="1">
        <f>SUM(D12:D14)</f>
        <v>0</v>
      </c>
      <c r="E11" s="1" t="s">
        <v>21</v>
      </c>
      <c r="F11" s="2">
        <f>SUM(F12:F14)</f>
        <v>0</v>
      </c>
      <c r="H11" s="20">
        <f>B11-D11</f>
        <v>7750</v>
      </c>
    </row>
    <row r="12" spans="1:8" ht="75">
      <c r="A12" s="28" t="s">
        <v>22</v>
      </c>
      <c r="B12" s="30">
        <v>3500</v>
      </c>
      <c r="C12" s="29" t="s">
        <v>23</v>
      </c>
      <c r="D12" s="23"/>
      <c r="E12" s="24"/>
      <c r="F12" s="10"/>
      <c r="H12" s="20">
        <f>B12-D12</f>
        <v>3500</v>
      </c>
    </row>
    <row r="13" spans="1:8" ht="75">
      <c r="A13" s="28" t="s">
        <v>24</v>
      </c>
      <c r="B13" s="30">
        <v>3500</v>
      </c>
      <c r="C13" s="29" t="s">
        <v>25</v>
      </c>
      <c r="D13" s="23"/>
      <c r="E13" s="24"/>
      <c r="F13" s="10"/>
      <c r="H13" s="20">
        <f t="shared" ref="H13:H26" si="0">B13-D13</f>
        <v>3500</v>
      </c>
    </row>
    <row r="14" spans="1:8" ht="90">
      <c r="A14" s="28" t="s">
        <v>26</v>
      </c>
      <c r="B14" s="30">
        <f>30*25</f>
        <v>750</v>
      </c>
      <c r="C14" s="29" t="s">
        <v>27</v>
      </c>
      <c r="D14" s="23"/>
      <c r="E14" s="24"/>
      <c r="F14" s="10"/>
      <c r="H14" s="3">
        <f t="shared" si="0"/>
        <v>750</v>
      </c>
    </row>
    <row r="15" spans="1:8" ht="17.25" customHeight="1">
      <c r="A15" s="1" t="s">
        <v>28</v>
      </c>
      <c r="B15" s="1">
        <f>SUM(B16:B17)</f>
        <v>500</v>
      </c>
      <c r="C15" s="1" t="s">
        <v>29</v>
      </c>
      <c r="D15" s="1">
        <f>SUM(D16:D17)</f>
        <v>0</v>
      </c>
      <c r="E15" s="17" t="s">
        <v>21</v>
      </c>
      <c r="F15" s="2">
        <f>SUM(F16:F17)</f>
        <v>0</v>
      </c>
      <c r="H15" s="3">
        <f t="shared" si="0"/>
        <v>500</v>
      </c>
    </row>
    <row r="16" spans="1:8" ht="60">
      <c r="A16" s="29" t="s">
        <v>30</v>
      </c>
      <c r="B16" s="30">
        <v>250</v>
      </c>
      <c r="C16" s="29" t="s">
        <v>31</v>
      </c>
      <c r="D16" s="23"/>
      <c r="E16" s="24"/>
      <c r="F16" s="10"/>
      <c r="H16" s="3">
        <f t="shared" si="0"/>
        <v>250</v>
      </c>
    </row>
    <row r="17" spans="1:8" ht="60">
      <c r="A17" s="29" t="s">
        <v>32</v>
      </c>
      <c r="B17" s="30">
        <v>250</v>
      </c>
      <c r="C17" s="29" t="s">
        <v>33</v>
      </c>
      <c r="D17" s="23"/>
      <c r="E17" s="24"/>
      <c r="F17" s="10"/>
      <c r="H17" s="3">
        <f t="shared" si="0"/>
        <v>250</v>
      </c>
    </row>
    <row r="18" spans="1:8" ht="17.25" customHeight="1">
      <c r="A18" s="1" t="s">
        <v>34</v>
      </c>
      <c r="B18" s="1">
        <f>SUM(B19:B24)</f>
        <v>3750</v>
      </c>
      <c r="C18" s="1"/>
      <c r="D18" s="1">
        <f>SUM(D19:D24)</f>
        <v>0</v>
      </c>
      <c r="E18" s="17" t="s">
        <v>21</v>
      </c>
      <c r="F18" s="2">
        <f>SUM(F19:F24)</f>
        <v>0</v>
      </c>
      <c r="H18" s="3">
        <f t="shared" si="0"/>
        <v>3750</v>
      </c>
    </row>
    <row r="19" spans="1:8" ht="45">
      <c r="A19" s="29" t="s">
        <v>35</v>
      </c>
      <c r="B19" s="30">
        <v>400</v>
      </c>
      <c r="C19" s="29" t="s">
        <v>36</v>
      </c>
      <c r="D19" s="23"/>
      <c r="E19" s="24"/>
      <c r="F19" s="10"/>
      <c r="H19" s="3">
        <f t="shared" si="0"/>
        <v>400</v>
      </c>
    </row>
    <row r="20" spans="1:8" ht="33" customHeight="1">
      <c r="A20" s="4" t="s">
        <v>37</v>
      </c>
      <c r="B20" s="30">
        <v>400</v>
      </c>
      <c r="C20" s="29" t="s">
        <v>38</v>
      </c>
      <c r="D20" s="23"/>
      <c r="E20" s="24"/>
      <c r="F20" s="10"/>
      <c r="H20" s="3">
        <f t="shared" si="0"/>
        <v>400</v>
      </c>
    </row>
    <row r="21" spans="1:8" ht="45">
      <c r="A21" s="4" t="s">
        <v>39</v>
      </c>
      <c r="B21" s="30">
        <v>1500</v>
      </c>
      <c r="C21" s="29" t="s">
        <v>40</v>
      </c>
      <c r="D21" s="23"/>
      <c r="E21" s="24"/>
      <c r="F21" s="10"/>
      <c r="H21" s="3">
        <f t="shared" si="0"/>
        <v>1500</v>
      </c>
    </row>
    <row r="22" spans="1:8" ht="19.5" customHeight="1">
      <c r="A22" s="5" t="s">
        <v>41</v>
      </c>
      <c r="B22" s="30">
        <v>400</v>
      </c>
      <c r="C22" s="29" t="s">
        <v>42</v>
      </c>
      <c r="D22" s="23"/>
      <c r="E22" s="24"/>
      <c r="F22" s="10"/>
      <c r="H22" s="20">
        <f t="shared" si="0"/>
        <v>400</v>
      </c>
    </row>
    <row r="23" spans="1:8" ht="45">
      <c r="A23" s="4" t="s">
        <v>43</v>
      </c>
      <c r="B23" s="30">
        <v>800</v>
      </c>
      <c r="C23" s="29" t="s">
        <v>44</v>
      </c>
      <c r="D23" s="23"/>
      <c r="E23" s="24"/>
      <c r="F23" s="10"/>
      <c r="H23" s="20">
        <f t="shared" si="0"/>
        <v>800</v>
      </c>
    </row>
    <row r="24" spans="1:8" ht="19.5" customHeight="1">
      <c r="A24" s="5" t="s">
        <v>45</v>
      </c>
      <c r="B24" s="9">
        <v>250</v>
      </c>
      <c r="C24" s="5" t="s">
        <v>46</v>
      </c>
      <c r="D24" s="23"/>
      <c r="E24" s="24"/>
      <c r="F24" s="10"/>
      <c r="H24" s="20">
        <f t="shared" si="0"/>
        <v>250</v>
      </c>
    </row>
    <row r="25" spans="1:8" ht="17.25" customHeight="1">
      <c r="A25" s="1" t="s">
        <v>47</v>
      </c>
      <c r="B25" s="1">
        <v>0</v>
      </c>
      <c r="C25" s="1" t="s">
        <v>48</v>
      </c>
      <c r="D25" s="1">
        <v>0</v>
      </c>
      <c r="E25" s="1"/>
      <c r="F25" s="2">
        <v>0</v>
      </c>
    </row>
    <row r="26" spans="1:8" ht="17.25" customHeight="1">
      <c r="A26" s="6" t="s">
        <v>49</v>
      </c>
      <c r="B26" s="11">
        <f>B11+B15+B18+B25</f>
        <v>12000</v>
      </c>
      <c r="C26" s="6" t="s">
        <v>50</v>
      </c>
      <c r="D26" s="11">
        <f>D11+D15+D18+D25</f>
        <v>0</v>
      </c>
      <c r="E26" s="11"/>
      <c r="F26" s="11">
        <f>F11+F15+F18+F25</f>
        <v>0</v>
      </c>
      <c r="H26" s="20">
        <f t="shared" si="0"/>
        <v>12000</v>
      </c>
    </row>
    <row r="27" spans="1:8" ht="12" customHeight="1">
      <c r="A27" s="12"/>
      <c r="B27" s="12"/>
    </row>
    <row r="28" spans="1:8" s="14" customFormat="1" ht="17">
      <c r="A28" s="15" t="s">
        <v>51</v>
      </c>
      <c r="H28" s="25"/>
    </row>
    <row r="29" spans="1:8" s="14" customFormat="1" ht="17">
      <c r="A29" s="15" t="s">
        <v>52</v>
      </c>
      <c r="H29" s="25"/>
    </row>
    <row r="30" spans="1:8" s="14" customFormat="1" ht="17">
      <c r="A30" s="15" t="s">
        <v>53</v>
      </c>
      <c r="H30" s="25"/>
    </row>
    <row r="31" spans="1:8" ht="6" customHeight="1">
      <c r="A31" s="12"/>
      <c r="B31" s="12"/>
    </row>
    <row r="32" spans="1:8" ht="18.75" customHeight="1">
      <c r="A32" s="3" t="s">
        <v>54</v>
      </c>
    </row>
    <row r="33" spans="1:1" ht="18.75" customHeight="1">
      <c r="A33" s="3" t="s">
        <v>55</v>
      </c>
    </row>
    <row r="34" spans="1:1" ht="18.75" customHeight="1">
      <c r="A34" s="3" t="s">
        <v>56</v>
      </c>
    </row>
    <row r="35" spans="1:1" ht="18.75" customHeight="1">
      <c r="A35" s="3" t="s">
        <v>57</v>
      </c>
    </row>
    <row r="36" spans="1:1" ht="18.75" customHeight="1"/>
    <row r="37" spans="1:1" ht="18.75" customHeight="1"/>
    <row r="38" spans="1:1" ht="18.75" customHeight="1"/>
    <row r="39" spans="1:1" ht="18.75" customHeight="1"/>
  </sheetData>
  <sheetProtection algorithmName="SHA-512" hashValue="81lke7E+QoTKP1tIvJ8SxvFvdbM27tCnSJQzEjmJUhgWvPyGUYBmFmK0J4vyXzP4J34pk0nj7sXtAcRuUB8rsw==" saltValue="9wWHhrXtjm6kbmPySfjiNQ==" spinCount="100000" sheet="1" selectLockedCells="1"/>
  <mergeCells count="5">
    <mergeCell ref="B4:D4"/>
    <mergeCell ref="B5:D5"/>
    <mergeCell ref="B6:D6"/>
    <mergeCell ref="B7:D7"/>
    <mergeCell ref="B8:D8"/>
  </mergeCells>
  <printOptions horizontalCentered="1" verticalCentered="1"/>
  <pageMargins left="0" right="0" top="0" bottom="0.35433070866141736" header="0.31496062992125984" footer="0"/>
  <pageSetup paperSize="9" scale="55" orientation="landscape" r:id="rId1"/>
  <headerFooter>
    <oddFooter>&amp;LFormat 2: Ab ins Museum! (Offenes Format)&amp;C&amp;P von &amp;N&amp;R&amp;D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E646497536D546A9551367316903E1" ma:contentTypeVersion="14" ma:contentTypeDescription="Ein neues Dokument erstellen." ma:contentTypeScope="" ma:versionID="085ae7c438ff870f41113e42f6335c76">
  <xsd:schema xmlns:xsd="http://www.w3.org/2001/XMLSchema" xmlns:xs="http://www.w3.org/2001/XMLSchema" xmlns:p="http://schemas.microsoft.com/office/2006/metadata/properties" xmlns:ns2="54455347-5943-4b63-90e2-c1f140a29490" xmlns:ns3="cf35db28-778f-4459-b1e5-94efba588f46" targetNamespace="http://schemas.microsoft.com/office/2006/metadata/properties" ma:root="true" ma:fieldsID="8f7a4510019085fa2e07be8524a8ca66" ns2:_="" ns3:_="">
    <xsd:import namespace="54455347-5943-4b63-90e2-c1f140a29490"/>
    <xsd:import namespace="cf35db28-778f-4459-b1e5-94efba588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hrereZeilenText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55347-5943-4b63-90e2-c1f140a29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hrereZeilenText" ma:index="18" nillable="true" ma:displayName="Mehrere Zeilen Text" ma:format="Dropdown" ma:internalName="MehrereZeilenText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5db28-778f-4459-b1e5-94efba588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hrereZeilenText xmlns="54455347-5943-4b63-90e2-c1f140a29490" xsi:nil="true"/>
  </documentManagement>
</p:properties>
</file>

<file path=customXml/itemProps1.xml><?xml version="1.0" encoding="utf-8"?>
<ds:datastoreItem xmlns:ds="http://schemas.openxmlformats.org/officeDocument/2006/customXml" ds:itemID="{7109B752-4BEC-4489-8F2F-F05F0653D9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C429A9-C426-411B-8F4D-A4B8A82059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55347-5943-4b63-90e2-c1f140a29490"/>
    <ds:schemaRef ds:uri="cf35db28-778f-4459-b1e5-94efba588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D71D32-2605-4DFC-9882-0E159CBAFCF6}">
  <ds:schemaRefs>
    <ds:schemaRef ds:uri="http://schemas.microsoft.com/office/2006/metadata/properties"/>
    <ds:schemaRef ds:uri="http://schemas.microsoft.com/office/infopath/2007/PartnerControls"/>
    <ds:schemaRef ds:uri="54455347-5943-4b63-90e2-c1f140a294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Kalkulation_Ab ins Museum!</vt:lpstr>
      <vt:lpstr>'Kalkulation_Ab ins Museum!'!Druckbereich</vt:lpstr>
    </vt:vector>
  </TitlesOfParts>
  <Manager/>
  <Company>DMB/ICOM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Christine Brieger - Deutscher Museumsbund e.V.</dc:creator>
  <cp:keywords/>
  <dc:description/>
  <cp:lastModifiedBy>Damaris Rulf</cp:lastModifiedBy>
  <cp:revision/>
  <dcterms:created xsi:type="dcterms:W3CDTF">2017-02-23T09:32:58Z</dcterms:created>
  <dcterms:modified xsi:type="dcterms:W3CDTF">2022-04-14T13:14:16Z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0x010100FDE646497536D546A9551367316903E1</vt:lpwstr>
  </property>
  <property fmtid="{D5CDD505-2E9C-101B-9397-08002B2CF9AE}" pid="3" name="Order">
    <vt:r8>1955000</vt:r8>
  </property>
</Properties>
</file>